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Project Name Budget" sheetId="1" state="visible" r:id="rId2"/>
    <sheet name="Sheet1" sheetId="2" state="visible" r:id="rId3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<sst xmlns="http://schemas.openxmlformats.org/spreadsheetml/2006/main" count="53" uniqueCount="53">
  <si>
    <t xml:space="preserve">PROJECT NAME</t>
  </si>
  <si>
    <t xml:space="preserve">TASK OVERVIEW</t>
  </si>
  <si>
    <t>LABOR</t>
  </si>
  <si>
    <t>MATERIALS</t>
  </si>
  <si>
    <t xml:space="preserve">FIXED COSTS</t>
  </si>
  <si>
    <t xml:space="preserve">BUDGET TRACKING</t>
  </si>
  <si>
    <t>TASK</t>
  </si>
  <si>
    <t>DESCRIPTION</t>
  </si>
  <si>
    <t>STATUS</t>
  </si>
  <si>
    <t xml:space="preserve">START DATE</t>
  </si>
  <si>
    <t xml:space="preserve">END DATE</t>
  </si>
  <si>
    <t>HR</t>
  </si>
  <si>
    <t>$/HR</t>
  </si>
  <si>
    <t>TOTAL</t>
  </si>
  <si>
    <t>UNIT</t>
  </si>
  <si>
    <t>$/UNIT</t>
  </si>
  <si>
    <t>EQUIPMENT</t>
  </si>
  <si>
    <t>SPACE</t>
  </si>
  <si>
    <t>MISC.</t>
  </si>
  <si>
    <t>ESTIMATED</t>
  </si>
  <si>
    <t>ACTUAL</t>
  </si>
  <si>
    <t>UNDER/OVER</t>
  </si>
  <si>
    <t xml:space="preserve">Cloud Setup</t>
  </si>
  <si>
    <t xml:space="preserve">Cloud Setup Task</t>
  </si>
  <si>
    <t xml:space="preserve">In Progress</t>
  </si>
  <si>
    <t>Subtask</t>
  </si>
  <si>
    <t xml:space="preserve">Set up virtual machines</t>
  </si>
  <si>
    <t>Approved</t>
  </si>
  <si>
    <t xml:space="preserve">Configure network and firewalls</t>
  </si>
  <si>
    <t>Complete</t>
  </si>
  <si>
    <t xml:space="preserve">Deploy cloud storage</t>
  </si>
  <si>
    <t xml:space="preserve">Needs Review</t>
  </si>
  <si>
    <t xml:space="preserve">Automation Tools</t>
  </si>
  <si>
    <t xml:space="preserve">Automation Tools Task</t>
  </si>
  <si>
    <t xml:space="preserve">Not Started</t>
  </si>
  <si>
    <t xml:space="preserve">Select automation platforms</t>
  </si>
  <si>
    <t xml:space="preserve">Develop custom scripts or bots</t>
  </si>
  <si>
    <t xml:space="preserve">Integrate with existing systems</t>
  </si>
  <si>
    <t>Cybersecurity</t>
  </si>
  <si>
    <t xml:space="preserve">Cybersecurity Task</t>
  </si>
  <si>
    <t xml:space="preserve">Conduct vulnerability scan</t>
  </si>
  <si>
    <t xml:space="preserve">Implement access control</t>
  </si>
  <si>
    <t xml:space="preserve">Run penetration testing</t>
  </si>
  <si>
    <t xml:space="preserve">UI/UX Design</t>
  </si>
  <si>
    <t xml:space="preserve">UI/UX Design Task</t>
  </si>
  <si>
    <t xml:space="preserve">Create wireframes</t>
  </si>
  <si>
    <t xml:space="preserve">Develop UI prototypes</t>
  </si>
  <si>
    <t xml:space="preserve">Conduct user testing</t>
  </si>
  <si>
    <t>Testing</t>
  </si>
  <si>
    <t xml:space="preserve">Testing Task</t>
  </si>
  <si>
    <t xml:space="preserve">Unit testing</t>
  </si>
  <si>
    <t xml:space="preserve">Integration and Load testing</t>
  </si>
  <si>
    <t xml:space="preserve">Bug tracking and resolution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</si>
</sst>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4" formatCode="[$-409]d-mmm-yy;@"/>
    <numFmt numFmtId="165" formatCode="0&quot; &quot;&quot;h&quot;"/>
    <numFmt numFmtId="166" formatCode="_([$$-409]* #,##0.00_);_([$$-409]* \(#,##0.00\);_([$$-409]* &quot;-&quot;??_);_(@_)"/>
    <numFmt numFmtId="167" formatCode="_([$$-409]* #,##0_);_([$$-409]* &quot;(&quot;#,##0&quot;)&quot;;_([$$-409]* &quot;-&quot;??_);_(@_)"/>
    <numFmt numFmtId="168" formatCode="[$$-409]#,##0.00"/>
    <numFmt numFmtId="169" formatCode="[$-9]d-mmm-yy;@"/>
  </numFmts>
  <fonts count="6">
    <font>
      <sz val="11.000000"/>
      <color theme="1"/>
      <name val="Calibri"/>
      <scheme val="minor"/>
    </font>
    <font>
      <b/>
      <sz val="28.000000"/>
      <color theme="1"/>
      <name val="Calibri"/>
    </font>
    <font>
      <sz val="11.000000"/>
      <name val="Calibri"/>
      <scheme val="minor"/>
    </font>
    <font>
      <sz val="11.000000"/>
      <color theme="0" tint="0"/>
      <name val="Calibri"/>
      <scheme val="minor"/>
    </font>
    <font>
      <b/>
      <sz val="11.000000"/>
      <name val="Calibri"/>
      <scheme val="minor"/>
    </font>
    <font>
      <b/>
      <sz val="11.000000"/>
      <color theme="1"/>
      <name val="Calibri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7" tint="0"/>
        <bgColor theme="7" tint="0"/>
      </patternFill>
    </fill>
    <fill>
      <patternFill patternType="solid">
        <fgColor theme="4" tint="0"/>
        <bgColor theme="4" tint="0"/>
      </patternFill>
    </fill>
    <fill>
      <patternFill patternType="solid">
        <fgColor theme="5" tint="0"/>
        <bgColor theme="5" tint="0"/>
      </patternFill>
    </fill>
    <fill>
      <patternFill patternType="solid">
        <fgColor theme="9" tint="0"/>
        <bgColor theme="9" tint="0"/>
      </patternFill>
    </fill>
    <fill>
      <patternFill patternType="solid">
        <fgColor theme="3" tint="0"/>
        <bgColor theme="3" tint="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39997558519241921"/>
        <bgColor theme="8" tint="0.39997558519241921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hair">
        <color theme="1"/>
      </left>
      <right style="none"/>
      <top style="hair">
        <color theme="1"/>
      </top>
      <bottom style="none"/>
      <diagonal style="none"/>
    </border>
    <border>
      <left style="none"/>
      <right style="none"/>
      <top style="hair">
        <color theme="1"/>
      </top>
      <bottom style="none"/>
      <diagonal style="none"/>
    </border>
    <border>
      <left style="none"/>
      <right style="hair">
        <color theme="1"/>
      </right>
      <top style="hair">
        <color theme="1"/>
      </top>
      <bottom style="none"/>
      <diagonal style="none"/>
    </border>
    <border>
      <left style="hair">
        <color theme="1"/>
      </left>
      <right style="none"/>
      <top style="none"/>
      <bottom style="none"/>
      <diagonal style="none"/>
    </border>
    <border>
      <left style="none"/>
      <right style="hair">
        <color theme="1"/>
      </right>
      <top style="none"/>
      <bottom style="none"/>
      <diagonal style="none"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 style="none"/>
    </border>
    <border>
      <left style="hair">
        <color theme="1"/>
      </left>
      <right style="hair">
        <color theme="1"/>
      </right>
      <top style="hair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87">
    <xf fontId="0" fillId="0" borderId="0" numFmtId="0" xfId="0"/>
    <xf fontId="0" fillId="2" borderId="1" numFmtId="0" xfId="0" applyFill="1" applyBorder="1"/>
    <xf fontId="0" fillId="2" borderId="0" numFmtId="0" xfId="0" applyFill="1"/>
    <xf fontId="0" fillId="2" borderId="2" numFmtId="0" xfId="0" applyFill="1" applyBorder="1"/>
    <xf fontId="1" fillId="2" borderId="0" numFmtId="0" xfId="0" applyFont="1" applyFill="1" applyAlignment="1">
      <alignment horizontal="left"/>
    </xf>
    <xf fontId="0" fillId="3" borderId="3" numFmtId="0" xfId="0" applyFill="1" applyBorder="1" applyAlignment="1">
      <alignment horizontal="center"/>
    </xf>
    <xf fontId="0" fillId="3" borderId="4" numFmtId="0" xfId="0" applyFill="1" applyBorder="1" applyAlignment="1">
      <alignment horizontal="center" vertical="center"/>
    </xf>
    <xf fontId="0" fillId="3" borderId="4" numFmtId="0" xfId="0" applyFill="1" applyBorder="1"/>
    <xf fontId="0" fillId="4" borderId="4" numFmtId="0" xfId="0" applyFill="1" applyBorder="1"/>
    <xf fontId="0" fillId="4" borderId="4" numFmtId="0" xfId="0" applyFill="1" applyBorder="1" applyAlignment="1">
      <alignment horizontal="center" vertical="center"/>
    </xf>
    <xf fontId="0" fillId="5" borderId="4" numFmtId="0" xfId="0" applyFill="1" applyBorder="1"/>
    <xf fontId="0" fillId="5" borderId="4" numFmtId="0" xfId="0" applyFill="1" applyBorder="1" applyAlignment="1">
      <alignment horizontal="center" vertical="center"/>
    </xf>
    <xf fontId="2" fillId="6" borderId="4" numFmtId="0" xfId="0" applyFont="1" applyFill="1" applyBorder="1"/>
    <xf fontId="2" fillId="6" borderId="4" numFmtId="0" xfId="0" applyFont="1" applyFill="1" applyBorder="1" applyAlignment="1">
      <alignment horizontal="center" vertical="center"/>
    </xf>
    <xf fontId="0" fillId="7" borderId="4" numFmtId="0" xfId="0" applyFill="1" applyBorder="1"/>
    <xf fontId="0" fillId="7" borderId="4" numFmtId="0" xfId="0" applyFill="1" applyBorder="1" applyAlignment="1">
      <alignment horizontal="center" vertical="center"/>
    </xf>
    <xf fontId="0" fillId="7" borderId="5" numFmtId="0" xfId="0" applyFill="1" applyBorder="1"/>
    <xf fontId="2" fillId="8" borderId="6" numFmtId="0" xfId="0" applyFont="1" applyFill="1" applyBorder="1" applyAlignment="1">
      <alignment horizontal="center" vertical="center"/>
    </xf>
    <xf fontId="2" fillId="8" borderId="0" numFmtId="0" xfId="0" applyFont="1" applyFill="1" applyAlignment="1">
      <alignment horizontal="center" vertical="center"/>
    </xf>
    <xf fontId="3" fillId="9" borderId="0" numFmtId="0" xfId="0" applyFont="1" applyFill="1" applyAlignment="1">
      <alignment horizontal="center" vertical="center"/>
    </xf>
    <xf fontId="3" fillId="10" borderId="0" numFmtId="0" xfId="0" applyFont="1" applyFill="1" applyAlignment="1">
      <alignment horizontal="center" vertical="center"/>
    </xf>
    <xf fontId="3" fillId="11" borderId="0" numFmtId="0" xfId="0" applyFont="1" applyFill="1" applyAlignment="1">
      <alignment horizontal="center" vertical="center"/>
    </xf>
    <xf fontId="3" fillId="12" borderId="0" numFmtId="0" xfId="0" applyFont="1" applyFill="1" applyAlignment="1">
      <alignment horizontal="center" vertical="center"/>
    </xf>
    <xf fontId="3" fillId="12" borderId="7" numFmtId="0" xfId="0" applyFont="1" applyFill="1" applyBorder="1" applyAlignment="1">
      <alignment horizontal="right" vertical="center"/>
    </xf>
    <xf fontId="0" fillId="0" borderId="0" numFmtId="0" xfId="0" applyAlignment="1">
      <alignment vertical="center"/>
    </xf>
    <xf fontId="0" fillId="2" borderId="1" numFmtId="0" xfId="0" applyFill="1" applyBorder="1" applyAlignment="1">
      <alignment vertical="center"/>
    </xf>
    <xf fontId="4" fillId="2" borderId="8" numFmtId="0" xfId="0" applyFont="1" applyFill="1" applyBorder="1" applyAlignment="1">
      <alignment horizontal="left" indent="1" vertical="center"/>
    </xf>
    <xf fontId="4" fillId="2" borderId="8" numFmtId="0" xfId="0" applyFont="1" applyFill="1" applyBorder="1" applyAlignment="1">
      <alignment vertical="center"/>
    </xf>
    <xf fontId="2" fillId="2" borderId="8" numFmtId="0" xfId="0" applyFont="1" applyFill="1" applyBorder="1" applyAlignment="1">
      <alignment horizontal="center" vertical="center"/>
    </xf>
    <xf fontId="2" fillId="2" borderId="8" numFmtId="164" xfId="0" applyNumberFormat="1" applyFont="1" applyFill="1" applyBorder="1" applyAlignment="1">
      <alignment vertical="center"/>
    </xf>
    <xf fontId="4" fillId="2" borderId="8" numFmtId="165" xfId="0" applyNumberFormat="1" applyFont="1" applyFill="1" applyBorder="1" applyAlignment="1">
      <alignment horizontal="center" vertical="center"/>
    </xf>
    <xf fontId="4" fillId="2" borderId="8" numFmtId="166" xfId="0" applyNumberFormat="1" applyFont="1" applyFill="1" applyBorder="1" applyAlignment="1">
      <alignment horizontal="right" vertical="center"/>
    </xf>
    <xf fontId="4" fillId="2" borderId="8" numFmtId="167" xfId="0" applyNumberFormat="1" applyFont="1" applyFill="1" applyBorder="1" applyAlignment="1">
      <alignment horizontal="right" vertical="center"/>
    </xf>
    <xf fontId="4" fillId="2" borderId="8" numFmtId="0" xfId="0" applyFont="1" applyFill="1" applyBorder="1" applyAlignment="1">
      <alignment horizontal="right" vertical="center"/>
    </xf>
    <xf fontId="4" fillId="2" borderId="8" numFmtId="168" xfId="0" applyNumberFormat="1" applyFont="1" applyFill="1" applyBorder="1" applyAlignment="1">
      <alignment horizontal="right" vertical="center"/>
    </xf>
    <xf fontId="0" fillId="2" borderId="2" numFmtId="0" xfId="0" applyFill="1" applyBorder="1" applyAlignment="1">
      <alignment vertical="center"/>
    </xf>
    <xf fontId="0" fillId="13" borderId="8" numFmtId="0" xfId="0" applyFill="1" applyBorder="1" applyAlignment="1">
      <alignment horizontal="left" indent="2"/>
    </xf>
    <xf fontId="0" fillId="13" borderId="8" numFmtId="0" xfId="0" applyFill="1" applyBorder="1"/>
    <xf fontId="0" fillId="13" borderId="8" numFmtId="0" xfId="0" applyFill="1" applyBorder="1" applyAlignment="1">
      <alignment horizontal="center"/>
    </xf>
    <xf fontId="0" fillId="13" borderId="8" numFmtId="164" xfId="0" applyNumberFormat="1" applyFill="1" applyBorder="1"/>
    <xf fontId="0" fillId="13" borderId="8" numFmtId="164" xfId="0" applyNumberFormat="1" applyFill="1" applyBorder="1" applyAlignment="1">
      <alignment vertical="center"/>
    </xf>
    <xf fontId="0" fillId="14" borderId="8" numFmtId="165" xfId="0" applyNumberFormat="1" applyFill="1" applyBorder="1" applyAlignment="1">
      <alignment horizontal="center"/>
    </xf>
    <xf fontId="0" fillId="14" borderId="8" numFmtId="166" xfId="0" applyNumberFormat="1" applyFill="1" applyBorder="1" applyAlignment="1">
      <alignment horizontal="right"/>
    </xf>
    <xf fontId="0" fillId="14" borderId="8" numFmtId="167" xfId="0" applyNumberFormat="1" applyFill="1" applyBorder="1" applyAlignment="1">
      <alignment horizontal="right"/>
    </xf>
    <xf fontId="0" fillId="15" borderId="8" numFmtId="0" xfId="0" applyFill="1" applyBorder="1" applyAlignment="1">
      <alignment horizontal="right"/>
    </xf>
    <xf fontId="0" fillId="15" borderId="8" numFmtId="166" xfId="0" applyNumberFormat="1" applyFill="1" applyBorder="1" applyAlignment="1">
      <alignment horizontal="right"/>
    </xf>
    <xf fontId="0" fillId="16" borderId="8" numFmtId="166" xfId="0" applyNumberFormat="1" applyFill="1" applyBorder="1" applyAlignment="1">
      <alignment horizontal="right"/>
    </xf>
    <xf fontId="0" fillId="17" borderId="8" numFmtId="166" xfId="0" applyNumberFormat="1" applyFill="1" applyBorder="1" applyAlignment="1">
      <alignment horizontal="right"/>
    </xf>
    <xf fontId="0" fillId="17" borderId="8" numFmtId="168" xfId="0" applyNumberFormat="1" applyFill="1" applyBorder="1" applyAlignment="1">
      <alignment horizontal="right"/>
    </xf>
    <xf fontId="0" fillId="13" borderId="8" numFmtId="0" xfId="0" applyFill="1" applyBorder="1" applyAlignment="1">
      <alignment indent="2"/>
    </xf>
    <xf fontId="5" fillId="2" borderId="8" numFmtId="0" xfId="0" applyFont="1" applyFill="1" applyBorder="1" applyAlignment="1">
      <alignment indent="1" vertical="center"/>
    </xf>
    <xf fontId="5" fillId="2" borderId="8" numFmtId="0" xfId="0" applyFont="1" applyFill="1" applyBorder="1" applyAlignment="1">
      <alignment vertical="center"/>
    </xf>
    <xf fontId="0" fillId="2" borderId="8" numFmtId="0" xfId="0" applyFill="1" applyBorder="1" applyAlignment="1">
      <alignment horizontal="center" vertical="center"/>
    </xf>
    <xf fontId="0" fillId="2" borderId="8" numFmtId="164" xfId="0" applyNumberFormat="1" applyFill="1" applyBorder="1" applyAlignment="1">
      <alignment vertical="center"/>
    </xf>
    <xf fontId="5" fillId="2" borderId="8" numFmtId="165" xfId="0" applyNumberFormat="1" applyFont="1" applyFill="1" applyBorder="1" applyAlignment="1">
      <alignment horizontal="center" vertical="center"/>
    </xf>
    <xf fontId="0" fillId="2" borderId="8" numFmtId="166" xfId="0" applyNumberFormat="1" applyFill="1" applyBorder="1" applyAlignment="1">
      <alignment horizontal="right" vertical="center"/>
    </xf>
    <xf fontId="5" fillId="2" borderId="8" numFmtId="167" xfId="0" applyNumberFormat="1" applyFont="1" applyFill="1" applyBorder="1" applyAlignment="1">
      <alignment horizontal="right" vertical="center"/>
    </xf>
    <xf fontId="5" fillId="2" borderId="8" numFmtId="0" xfId="0" applyFont="1" applyFill="1" applyBorder="1" applyAlignment="1">
      <alignment horizontal="right" vertical="center"/>
    </xf>
    <xf fontId="5" fillId="2" borderId="8" numFmtId="166" xfId="0" applyNumberFormat="1" applyFont="1" applyFill="1" applyBorder="1" applyAlignment="1">
      <alignment horizontal="right" vertical="center"/>
    </xf>
    <xf fontId="5" fillId="18" borderId="8" numFmtId="168" xfId="0" applyNumberFormat="1" applyFont="1" applyFill="1" applyBorder="1" applyAlignment="1">
      <alignment horizontal="right" vertical="center"/>
    </xf>
    <xf fontId="5" fillId="2" borderId="8" numFmtId="168" xfId="0" applyNumberFormat="1" applyFont="1" applyFill="1" applyBorder="1" applyAlignment="1">
      <alignment horizontal="right" vertical="center"/>
    </xf>
    <xf fontId="0" fillId="13" borderId="9" numFmtId="0" xfId="0" applyFill="1" applyBorder="1" applyAlignment="1">
      <alignment horizontal="left" indent="2"/>
    </xf>
    <xf fontId="0" fillId="13" borderId="9" numFmtId="0" xfId="0" applyFill="1" applyBorder="1"/>
    <xf fontId="0" fillId="13" borderId="9" numFmtId="0" xfId="0" applyFill="1" applyBorder="1" applyAlignment="1">
      <alignment horizontal="center"/>
    </xf>
    <xf fontId="0" fillId="14" borderId="9" numFmtId="165" xfId="0" applyNumberFormat="1" applyFill="1" applyBorder="1" applyAlignment="1">
      <alignment horizontal="center"/>
    </xf>
    <xf fontId="0" fillId="14" borderId="9" numFmtId="166" xfId="0" applyNumberFormat="1" applyFill="1" applyBorder="1" applyAlignment="1">
      <alignment horizontal="right"/>
    </xf>
    <xf fontId="0" fillId="14" borderId="9" numFmtId="167" xfId="0" applyNumberFormat="1" applyFill="1" applyBorder="1" applyAlignment="1">
      <alignment horizontal="right"/>
    </xf>
    <xf fontId="0" fillId="15" borderId="9" numFmtId="0" xfId="0" applyFill="1" applyBorder="1" applyAlignment="1">
      <alignment horizontal="right"/>
    </xf>
    <xf fontId="0" fillId="15" borderId="9" numFmtId="166" xfId="0" applyNumberFormat="1" applyFill="1" applyBorder="1" applyAlignment="1">
      <alignment horizontal="right"/>
    </xf>
    <xf fontId="0" fillId="16" borderId="9" numFmtId="166" xfId="0" applyNumberFormat="1" applyFill="1" applyBorder="1" applyAlignment="1">
      <alignment horizontal="right"/>
    </xf>
    <xf fontId="0" fillId="17" borderId="9" numFmtId="166" xfId="0" applyNumberFormat="1" applyFill="1" applyBorder="1" applyAlignment="1">
      <alignment horizontal="right"/>
    </xf>
    <xf fontId="0" fillId="17" borderId="9" numFmtId="168" xfId="0" applyNumberFormat="1" applyFill="1" applyBorder="1" applyAlignment="1">
      <alignment horizontal="right"/>
    </xf>
    <xf fontId="0" fillId="0" borderId="1" numFmtId="0" xfId="0" applyBorder="1"/>
    <xf fontId="4" fillId="19" borderId="10" numFmtId="0" xfId="0" applyFont="1" applyFill="1" applyBorder="1" applyAlignment="1">
      <alignment horizontal="left" indent="1" vertical="center"/>
    </xf>
    <xf fontId="2" fillId="19" borderId="11" numFmtId="0" xfId="0" applyFont="1" applyFill="1" applyBorder="1" applyAlignment="1">
      <alignment vertical="center"/>
    </xf>
    <xf fontId="4" fillId="19" borderId="11" numFmtId="165" xfId="0" applyNumberFormat="1" applyFont="1" applyFill="1" applyBorder="1" applyAlignment="1">
      <alignment horizontal="center" vertical="center"/>
    </xf>
    <xf fontId="2" fillId="19" borderId="11" numFmtId="166" xfId="0" applyNumberFormat="1" applyFont="1" applyFill="1" applyBorder="1" applyAlignment="1">
      <alignment vertical="center"/>
    </xf>
    <xf fontId="4" fillId="19" borderId="11" numFmtId="167" xfId="0" applyNumberFormat="1" applyFont="1" applyFill="1" applyBorder="1" applyAlignment="1">
      <alignment vertical="center"/>
    </xf>
    <xf fontId="4" fillId="19" borderId="11" numFmtId="0" xfId="0" applyFont="1" applyFill="1" applyBorder="1" applyAlignment="1">
      <alignment vertical="center"/>
    </xf>
    <xf fontId="4" fillId="19" borderId="11" numFmtId="166" xfId="0" applyNumberFormat="1" applyFont="1" applyFill="1" applyBorder="1" applyAlignment="1">
      <alignment vertical="center"/>
    </xf>
    <xf fontId="4" fillId="19" borderId="11" numFmtId="166" xfId="0" applyNumberFormat="1" applyFont="1" applyFill="1" applyBorder="1" applyAlignment="1">
      <alignment horizontal="center" vertical="center"/>
    </xf>
    <xf fontId="4" fillId="19" borderId="12" numFmtId="168" xfId="0" applyNumberFormat="1" applyFont="1" applyFill="1" applyBorder="1" applyAlignment="1">
      <alignment horizontal="right" vertical="center"/>
    </xf>
    <xf fontId="0" fillId="2" borderId="13" numFmtId="0" xfId="0" applyFill="1" applyBorder="1"/>
    <xf fontId="0" fillId="2" borderId="14" numFmtId="0" xfId="0" applyFill="1" applyBorder="1"/>
    <xf fontId="0" fillId="2" borderId="14" numFmtId="0" xfId="0" applyFill="1" applyBorder="1" applyAlignment="1">
      <alignment horizontal="right"/>
    </xf>
    <xf fontId="0" fillId="2" borderId="15" numFmtId="0" xfId="0" applyFill="1" applyBorder="1"/>
    <xf fontId="0" fillId="0" borderId="0" numFmtId="169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nlyoffice.com/jsaProject" Target="jsaProject.bin"/><Relationship  Id="rId2" Type="http://schemas.openxmlformats.org/officeDocument/2006/relationships/worksheet" Target="worksheets/sheet1.xml"/><Relationship  Id="rId3" Type="http://schemas.openxmlformats.org/officeDocument/2006/relationships/worksheet" Target="worksheets/sheet2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16</xdr:col>
      <xdr:colOff>197553</xdr:colOff>
      <xdr:row>1</xdr:row>
      <xdr:rowOff>15166</xdr:rowOff>
    </xdr:from>
    <xdr:ext cx="1181097" cy="543877"/>
    <xdr:pic>
      <xdr:nvPicPr>
        <xdr:cNvPr id="431413245" name=""/>
        <xdr:cNvPicPr>
          <a:picLocks noChangeAspect="1"/>
        </xdr:cNvPicPr>
      </xdr:nvPicPr>
      <xdr:blipFill rotWithShape="1">
        <a:blip r:embed="rId1"/>
        <a:stretch/>
      </xdr:blipFill>
      <xdr:spPr bwMode="auto">
        <a:xfrm flipH="0" flipV="0">
          <a:off x="14761278" y="191379"/>
          <a:ext cx="1181097" cy="543877"/>
        </a:xfrm>
        <a:prstGeom prst="rect">
          <a:avLst/>
        </a:prstGeom>
      </xdr:spPr>
    </xdr:pic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Median">
      <a:dk1>
        <a:srgbClr val="000000"/>
      </a:dk1>
      <a:lt1>
        <a:srgbClr val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>
    <a:extraClrScheme>
      <a:clrScheme name="New Office">
        <a:dk1>
          <a:sysClr val="windowText" lastClr="000000"/>
        </a:dk1>
        <a:lt1>
          <a:sysClr val="window" lastClr="FFFFFF"/>
        </a:lt1>
        <a:dk2>
          <a:srgbClr val="44546A"/>
        </a:dk2>
        <a:lt2>
          <a:srgbClr val="E7E6E6"/>
        </a:lt2>
        <a:accent1>
          <a:srgbClr val="5B9BD5"/>
        </a:accent1>
        <a:accent2>
          <a:srgbClr val="ED7D31"/>
        </a:accent2>
        <a:accent3>
          <a:srgbClr val="A5A5A5"/>
        </a:accent3>
        <a:accent4>
          <a:srgbClr val="FFC000"/>
        </a:accent4>
        <a:accent5>
          <a:srgbClr val="4472C4"/>
        </a:accent5>
        <a:accent6>
          <a:srgbClr val="70AD47"/>
        </a:accent6>
        <a:hlink>
          <a:srgbClr val="0563C1"/>
        </a:hlink>
        <a:folHlink>
          <a:srgbClr val="954F72"/>
        </a:folHlink>
      </a:clrScheme>
    </a:extraClrScheme>
  </a:extraClrSchemeLst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L2" zoomScale="100" workbookViewId="0">
      <selection activeCell="L26" activeCellId="0" sqref="L26"/>
    </sheetView>
  </sheetViews>
  <sheetFormatPr defaultRowHeight="13.880000000000001"/>
  <cols>
    <col customWidth="1" min="1" max="1" width="8.8515625"/>
    <col customWidth="1" min="2" max="2" width="22.7109375"/>
    <col customWidth="1" min="3" max="3" width="28.57421875"/>
    <col customWidth="1" min="4" max="4" width="18.140625"/>
    <col customWidth="1" min="5" max="5" width="14.7109375"/>
    <col customWidth="1" min="6" max="6" width="14.28125"/>
    <col customWidth="1" min="9" max="9" width="11.57421875"/>
    <col customWidth="1" min="11" max="11" width="10.57421875"/>
    <col customWidth="1" min="12" max="12" width="11.28125"/>
    <col customWidth="1" min="13" max="13" width="11.8515625"/>
    <col customWidth="1" min="14" max="14" width="12.28125"/>
    <col customWidth="1" min="15" max="15" width="9.7109375"/>
    <col customWidth="1" min="16" max="17" width="11.57421875"/>
    <col customWidth="1" min="18" max="18" width="13.00390625"/>
    <col customWidth="1" min="19" max="19" width="8.8515625"/>
  </cols>
  <sheetData>
    <row r="1" ht="14.25">
      <c r="A1" s="1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Q1" s="2"/>
      <c r="R1" s="2"/>
      <c r="S1" s="3"/>
    </row>
    <row r="2" ht="35.25">
      <c r="A2" s="1"/>
      <c r="B2" s="4" t="s">
        <v>0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</row>
    <row r="3" ht="13.85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</row>
    <row r="4" ht="27.5" customHeight="1">
      <c r="A4" s="1"/>
      <c r="B4" s="5"/>
      <c r="C4" s="6" t="s">
        <v>1</v>
      </c>
      <c r="D4" s="7"/>
      <c r="E4" s="7"/>
      <c r="F4" s="7"/>
      <c r="G4" s="8"/>
      <c r="H4" s="9" t="s">
        <v>2</v>
      </c>
      <c r="I4" s="8"/>
      <c r="J4" s="10"/>
      <c r="K4" s="11" t="s">
        <v>3</v>
      </c>
      <c r="L4" s="10"/>
      <c r="M4" s="12"/>
      <c r="N4" s="13" t="s">
        <v>4</v>
      </c>
      <c r="O4" s="12"/>
      <c r="P4" s="14"/>
      <c r="Q4" s="15" t="s">
        <v>5</v>
      </c>
      <c r="R4" s="16"/>
      <c r="S4" s="3"/>
    </row>
    <row r="5" ht="20" customHeight="1">
      <c r="A5" s="1"/>
      <c r="B5" s="17" t="s">
        <v>6</v>
      </c>
      <c r="C5" s="18" t="s">
        <v>7</v>
      </c>
      <c r="D5" s="18" t="s">
        <v>8</v>
      </c>
      <c r="E5" s="18" t="s">
        <v>9</v>
      </c>
      <c r="F5" s="18" t="s">
        <v>10</v>
      </c>
      <c r="G5" s="19" t="s">
        <v>11</v>
      </c>
      <c r="H5" s="19" t="s">
        <v>12</v>
      </c>
      <c r="I5" s="19" t="s">
        <v>13</v>
      </c>
      <c r="J5" s="20" t="s">
        <v>14</v>
      </c>
      <c r="K5" s="20" t="s">
        <v>15</v>
      </c>
      <c r="L5" s="20" t="s">
        <v>13</v>
      </c>
      <c r="M5" s="21" t="s">
        <v>16</v>
      </c>
      <c r="N5" s="21" t="s">
        <v>17</v>
      </c>
      <c r="O5" s="21" t="s">
        <v>18</v>
      </c>
      <c r="P5" s="22" t="s">
        <v>19</v>
      </c>
      <c r="Q5" s="22" t="s">
        <v>20</v>
      </c>
      <c r="R5" s="23" t="s">
        <v>21</v>
      </c>
      <c r="S5" s="3"/>
    </row>
    <row r="6" s="24" customFormat="1" ht="20" customHeight="1">
      <c r="A6" s="25"/>
      <c r="B6" s="26" t="s">
        <v>22</v>
      </c>
      <c r="C6" s="27" t="s">
        <v>23</v>
      </c>
      <c r="D6" s="28" t="s">
        <v>24</v>
      </c>
      <c r="E6" s="29">
        <f ca="1">TODAY()</f>
        <v>46098</v>
      </c>
      <c r="F6" s="29">
        <f t="shared" ref="F6:F9" si="0">E6+5</f>
        <v>46103</v>
      </c>
      <c r="G6" s="30">
        <f>SUM(G7:G9)</f>
        <v>30</v>
      </c>
      <c r="H6" s="31">
        <f>ROUND(AVERAGE(H7,H8,H9),1)</f>
        <v>38.300000000000004</v>
      </c>
      <c r="I6" s="32">
        <f>SUM(I7:I9)</f>
        <v>1160</v>
      </c>
      <c r="J6" s="33">
        <f>SUM(J7:J9)</f>
        <v>4</v>
      </c>
      <c r="K6" s="31">
        <f>ROUND(AVERAGE(K7,K8,K9),1)</f>
        <v>183.30000000000001</v>
      </c>
      <c r="L6" s="31">
        <f>SUM(L7:L9)</f>
        <v>900</v>
      </c>
      <c r="M6" s="31">
        <f>SUM(M7:M9)</f>
        <v>1300</v>
      </c>
      <c r="N6" s="31">
        <f>SUM(N7:N9)</f>
        <v>1500</v>
      </c>
      <c r="O6" s="31">
        <f>SUM(O7:O9)</f>
        <v>20</v>
      </c>
      <c r="P6" s="31">
        <f>SUM(P7:P9)</f>
        <v>600</v>
      </c>
      <c r="Q6" s="31">
        <f>SUM(Q7:Q9)</f>
        <v>590</v>
      </c>
      <c r="R6" s="34">
        <f t="shared" ref="R6:R9" si="1">P6-Q6</f>
        <v>10</v>
      </c>
      <c r="S6" s="35"/>
    </row>
    <row r="7" ht="14.25">
      <c r="A7" s="1"/>
      <c r="B7" s="36" t="s">
        <v>25</v>
      </c>
      <c r="C7" s="37" t="s">
        <v>26</v>
      </c>
      <c r="D7" s="38" t="s">
        <v>27</v>
      </c>
      <c r="E7" s="39">
        <f ca="1">TODAY()+Sheet1!A2</f>
        <v>46100</v>
      </c>
      <c r="F7" s="40">
        <f t="shared" si="0"/>
        <v>46105</v>
      </c>
      <c r="G7" s="41">
        <v>8</v>
      </c>
      <c r="H7" s="42">
        <v>35</v>
      </c>
      <c r="I7" s="43">
        <f t="shared" ref="I7:I9" si="2">G7*H7</f>
        <v>280</v>
      </c>
      <c r="J7" s="44">
        <v>1</v>
      </c>
      <c r="K7" s="45">
        <v>100</v>
      </c>
      <c r="L7" s="45">
        <f t="shared" ref="L7:L9" si="3">J7*K7</f>
        <v>100</v>
      </c>
      <c r="M7" s="46">
        <v>1000</v>
      </c>
      <c r="N7" s="46">
        <v>500</v>
      </c>
      <c r="O7" s="46">
        <v>10</v>
      </c>
      <c r="P7" s="47">
        <v>100</v>
      </c>
      <c r="Q7" s="47">
        <v>30</v>
      </c>
      <c r="R7" s="48">
        <f t="shared" si="1"/>
        <v>70</v>
      </c>
      <c r="S7" s="3"/>
    </row>
    <row r="8" ht="14.25">
      <c r="A8" s="1"/>
      <c r="B8" s="49" t="s">
        <v>25</v>
      </c>
      <c r="C8" s="37" t="s">
        <v>28</v>
      </c>
      <c r="D8" s="38" t="s">
        <v>29</v>
      </c>
      <c r="E8" s="39">
        <f ca="1">TODAY()+Sheet1!A3</f>
        <v>46101</v>
      </c>
      <c r="F8" s="40">
        <f t="shared" si="0"/>
        <v>46106</v>
      </c>
      <c r="G8" s="41">
        <v>10</v>
      </c>
      <c r="H8" s="42">
        <v>40</v>
      </c>
      <c r="I8" s="43">
        <f t="shared" si="2"/>
        <v>400</v>
      </c>
      <c r="J8" s="44">
        <v>1</v>
      </c>
      <c r="K8" s="45">
        <v>100</v>
      </c>
      <c r="L8" s="45">
        <f t="shared" si="3"/>
        <v>100</v>
      </c>
      <c r="M8" s="46">
        <v>200</v>
      </c>
      <c r="N8" s="46">
        <v>500</v>
      </c>
      <c r="O8" s="46">
        <v>5</v>
      </c>
      <c r="P8" s="47">
        <v>200</v>
      </c>
      <c r="Q8" s="47">
        <v>260</v>
      </c>
      <c r="R8" s="48">
        <f t="shared" si="1"/>
        <v>-60</v>
      </c>
      <c r="S8" s="3"/>
    </row>
    <row r="9" ht="14.25">
      <c r="A9" s="1"/>
      <c r="B9" s="49" t="s">
        <v>25</v>
      </c>
      <c r="C9" s="37" t="s">
        <v>30</v>
      </c>
      <c r="D9" s="38" t="s">
        <v>31</v>
      </c>
      <c r="E9" s="39">
        <f ca="1">TODAY()+Sheet1!A4</f>
        <v>46102</v>
      </c>
      <c r="F9" s="40">
        <f t="shared" si="0"/>
        <v>46107</v>
      </c>
      <c r="G9" s="41">
        <v>12</v>
      </c>
      <c r="H9" s="42">
        <v>40</v>
      </c>
      <c r="I9" s="43">
        <f t="shared" si="2"/>
        <v>480</v>
      </c>
      <c r="J9" s="44">
        <v>2</v>
      </c>
      <c r="K9" s="45">
        <v>350</v>
      </c>
      <c r="L9" s="45">
        <f t="shared" si="3"/>
        <v>700</v>
      </c>
      <c r="M9" s="46">
        <v>100</v>
      </c>
      <c r="N9" s="46">
        <v>500</v>
      </c>
      <c r="O9" s="46">
        <v>5</v>
      </c>
      <c r="P9" s="47">
        <v>300</v>
      </c>
      <c r="Q9" s="47">
        <v>300</v>
      </c>
      <c r="R9" s="48">
        <f t="shared" si="1"/>
        <v>0</v>
      </c>
      <c r="S9" s="3"/>
    </row>
    <row r="10" ht="20" customHeight="1">
      <c r="A10" s="1"/>
      <c r="B10" s="50" t="s">
        <v>32</v>
      </c>
      <c r="C10" s="51" t="s">
        <v>33</v>
      </c>
      <c r="D10" s="52" t="s">
        <v>34</v>
      </c>
      <c r="E10" s="53">
        <f ca="1">TODAY()+Sheet1!A5</f>
        <v>46103</v>
      </c>
      <c r="F10" s="53">
        <f t="shared" ref="F10:F25" si="4">E10+5</f>
        <v>46108</v>
      </c>
      <c r="G10" s="54">
        <f>SUM(G11:G13)</f>
        <v>28</v>
      </c>
      <c r="H10" s="55">
        <f>ROUND(AVERAGE(H11,H12,H13),1)</f>
        <v>38.300000000000004</v>
      </c>
      <c r="I10" s="56">
        <f>SUM(I11:I13)</f>
        <v>1070</v>
      </c>
      <c r="J10" s="57">
        <f>SUM(J11:J13)</f>
        <v>3</v>
      </c>
      <c r="K10" s="58">
        <f>ROUND(AVERAGE(K11,K12,K13),1)</f>
        <v>133.30000000000001</v>
      </c>
      <c r="L10" s="58">
        <f>SUM(L11:L13)</f>
        <v>400</v>
      </c>
      <c r="M10" s="58">
        <f>SUM(M11:M13)</f>
        <v>600</v>
      </c>
      <c r="N10" s="58">
        <f>SUM(N11:N13)</f>
        <v>1500</v>
      </c>
      <c r="O10" s="58">
        <f>SUM(O11:O13)</f>
        <v>15</v>
      </c>
      <c r="P10" s="58">
        <f>SUM(P11:P13)</f>
        <v>300</v>
      </c>
      <c r="Q10" s="58">
        <f>SUM(Q11:Q13)</f>
        <v>370</v>
      </c>
      <c r="R10" s="59">
        <f t="shared" ref="R10:R25" si="5">P10-Q10</f>
        <v>-70</v>
      </c>
      <c r="S10" s="3"/>
    </row>
    <row r="11" ht="14.25">
      <c r="A11" s="1"/>
      <c r="B11" s="36" t="s">
        <v>25</v>
      </c>
      <c r="C11" s="37" t="s">
        <v>35</v>
      </c>
      <c r="D11" s="38" t="s">
        <v>34</v>
      </c>
      <c r="E11" s="39">
        <f ca="1">TODAY()+Sheet1!A6</f>
        <v>46104</v>
      </c>
      <c r="F11" s="40">
        <f t="shared" si="4"/>
        <v>46109</v>
      </c>
      <c r="G11" s="41">
        <v>10</v>
      </c>
      <c r="H11" s="42">
        <v>35</v>
      </c>
      <c r="I11" s="43">
        <f t="shared" ref="I11:I13" si="6">G11*H11</f>
        <v>350</v>
      </c>
      <c r="J11" s="44">
        <v>1</v>
      </c>
      <c r="K11" s="45">
        <v>100</v>
      </c>
      <c r="L11" s="45">
        <f t="shared" ref="L11:L13" si="7">J11*K11</f>
        <v>100</v>
      </c>
      <c r="M11" s="46">
        <v>100</v>
      </c>
      <c r="N11" s="46">
        <v>500</v>
      </c>
      <c r="O11" s="46">
        <v>5</v>
      </c>
      <c r="P11" s="47">
        <v>100</v>
      </c>
      <c r="Q11" s="47">
        <v>80</v>
      </c>
      <c r="R11" s="48">
        <f t="shared" si="5"/>
        <v>20</v>
      </c>
      <c r="S11" s="3"/>
    </row>
    <row r="12" ht="14.25">
      <c r="A12" s="1"/>
      <c r="B12" s="36" t="s">
        <v>25</v>
      </c>
      <c r="C12" s="37" t="s">
        <v>36</v>
      </c>
      <c r="D12" s="38" t="s">
        <v>34</v>
      </c>
      <c r="E12" s="39">
        <f ca="1">TODAY()+Sheet1!A7</f>
        <v>46105</v>
      </c>
      <c r="F12" s="40">
        <f t="shared" si="4"/>
        <v>46110</v>
      </c>
      <c r="G12" s="41">
        <v>10</v>
      </c>
      <c r="H12" s="42">
        <v>40</v>
      </c>
      <c r="I12" s="43">
        <f t="shared" si="6"/>
        <v>400</v>
      </c>
      <c r="J12" s="44">
        <v>1</v>
      </c>
      <c r="K12" s="45">
        <v>100</v>
      </c>
      <c r="L12" s="45">
        <f t="shared" si="7"/>
        <v>100</v>
      </c>
      <c r="M12" s="46">
        <v>100</v>
      </c>
      <c r="N12" s="46">
        <v>500</v>
      </c>
      <c r="O12" s="46">
        <v>5</v>
      </c>
      <c r="P12" s="47">
        <v>100</v>
      </c>
      <c r="Q12" s="47">
        <v>110</v>
      </c>
      <c r="R12" s="48">
        <f t="shared" si="5"/>
        <v>-10</v>
      </c>
      <c r="S12" s="3"/>
    </row>
    <row r="13" ht="14.25">
      <c r="A13" s="1"/>
      <c r="B13" s="36" t="s">
        <v>25</v>
      </c>
      <c r="C13" s="37" t="s">
        <v>37</v>
      </c>
      <c r="D13" s="38" t="s">
        <v>34</v>
      </c>
      <c r="E13" s="39">
        <f ca="1">TODAY()+Sheet1!A8</f>
        <v>46106</v>
      </c>
      <c r="F13" s="40">
        <f t="shared" si="4"/>
        <v>46111</v>
      </c>
      <c r="G13" s="41">
        <v>8</v>
      </c>
      <c r="H13" s="42">
        <v>40</v>
      </c>
      <c r="I13" s="43">
        <f t="shared" si="6"/>
        <v>320</v>
      </c>
      <c r="J13" s="44">
        <v>1</v>
      </c>
      <c r="K13" s="45">
        <v>200</v>
      </c>
      <c r="L13" s="45">
        <f t="shared" si="7"/>
        <v>200</v>
      </c>
      <c r="M13" s="46">
        <v>400</v>
      </c>
      <c r="N13" s="46">
        <v>500</v>
      </c>
      <c r="O13" s="46">
        <v>5</v>
      </c>
      <c r="P13" s="47">
        <v>100</v>
      </c>
      <c r="Q13" s="47">
        <v>180</v>
      </c>
      <c r="R13" s="48">
        <f t="shared" si="5"/>
        <v>-80</v>
      </c>
      <c r="S13" s="3"/>
    </row>
    <row r="14" ht="20" customHeight="1">
      <c r="A14" s="1"/>
      <c r="B14" s="50" t="s">
        <v>38</v>
      </c>
      <c r="C14" s="51" t="s">
        <v>39</v>
      </c>
      <c r="D14" s="52" t="s">
        <v>34</v>
      </c>
      <c r="E14" s="53">
        <f ca="1">TODAY()+Sheet1!A9</f>
        <v>46107</v>
      </c>
      <c r="F14" s="53">
        <f t="shared" si="4"/>
        <v>46112</v>
      </c>
      <c r="G14" s="54">
        <f>SUM(G15:G17)</f>
        <v>28</v>
      </c>
      <c r="H14" s="55">
        <f>ROUND(AVERAGE(H15,H16,H17),1)</f>
        <v>35</v>
      </c>
      <c r="I14" s="56">
        <f>SUM(I15:I17)</f>
        <v>980</v>
      </c>
      <c r="J14" s="57">
        <f>SUM(J15:J17)</f>
        <v>5</v>
      </c>
      <c r="K14" s="58">
        <f>ROUND(AVERAGE(K15,K16,K17),1)</f>
        <v>200</v>
      </c>
      <c r="L14" s="58">
        <f>SUM(L15:L17)</f>
        <v>1100</v>
      </c>
      <c r="M14" s="58">
        <f>SUM(M15:M17)</f>
        <v>300</v>
      </c>
      <c r="N14" s="58">
        <f>SUM(N15:N17)</f>
        <v>1500</v>
      </c>
      <c r="O14" s="58">
        <f>SUM(O15:O17)</f>
        <v>15</v>
      </c>
      <c r="P14" s="58">
        <f>SUM(P15:P17)</f>
        <v>300</v>
      </c>
      <c r="Q14" s="58">
        <f>SUM(Q15:Q17)</f>
        <v>290</v>
      </c>
      <c r="R14" s="60">
        <f t="shared" si="5"/>
        <v>10</v>
      </c>
      <c r="S14" s="3"/>
    </row>
    <row r="15" ht="14.25">
      <c r="A15" s="1"/>
      <c r="B15" s="36" t="s">
        <v>25</v>
      </c>
      <c r="C15" s="37" t="s">
        <v>40</v>
      </c>
      <c r="D15" s="38" t="s">
        <v>34</v>
      </c>
      <c r="E15" s="39">
        <f ca="1">TODAY()+Sheet1!A10</f>
        <v>46108</v>
      </c>
      <c r="F15" s="40">
        <f t="shared" si="4"/>
        <v>46113</v>
      </c>
      <c r="G15" s="41">
        <v>6</v>
      </c>
      <c r="H15" s="42">
        <v>35</v>
      </c>
      <c r="I15" s="43">
        <f t="shared" ref="I15:I17" si="8">G15*H15</f>
        <v>210</v>
      </c>
      <c r="J15" s="44">
        <v>1</v>
      </c>
      <c r="K15" s="45">
        <v>100</v>
      </c>
      <c r="L15" s="45">
        <f t="shared" ref="L15:L17" si="9">J15*K15</f>
        <v>100</v>
      </c>
      <c r="M15" s="46">
        <v>100</v>
      </c>
      <c r="N15" s="46">
        <v>500</v>
      </c>
      <c r="O15" s="46">
        <v>5</v>
      </c>
      <c r="P15" s="47">
        <v>100</v>
      </c>
      <c r="Q15" s="47">
        <v>120</v>
      </c>
      <c r="R15" s="48">
        <f t="shared" si="5"/>
        <v>-20</v>
      </c>
      <c r="S15" s="3"/>
    </row>
    <row r="16" ht="14.25">
      <c r="A16" s="1"/>
      <c r="B16" s="36" t="s">
        <v>25</v>
      </c>
      <c r="C16" s="37" t="s">
        <v>41</v>
      </c>
      <c r="D16" s="38" t="s">
        <v>34</v>
      </c>
      <c r="E16" s="39">
        <f ca="1">TODAY()+Sheet1!A11</f>
        <v>46109</v>
      </c>
      <c r="F16" s="40">
        <f t="shared" si="4"/>
        <v>46114</v>
      </c>
      <c r="G16" s="41">
        <v>10</v>
      </c>
      <c r="H16" s="42">
        <v>35</v>
      </c>
      <c r="I16" s="43">
        <f t="shared" si="8"/>
        <v>350</v>
      </c>
      <c r="J16" s="44">
        <v>2</v>
      </c>
      <c r="K16" s="45">
        <v>200</v>
      </c>
      <c r="L16" s="45">
        <f t="shared" si="9"/>
        <v>400</v>
      </c>
      <c r="M16" s="46">
        <v>100</v>
      </c>
      <c r="N16" s="46">
        <v>500</v>
      </c>
      <c r="O16" s="46">
        <v>5</v>
      </c>
      <c r="P16" s="47">
        <v>100</v>
      </c>
      <c r="Q16" s="47">
        <v>90</v>
      </c>
      <c r="R16" s="48">
        <f t="shared" si="5"/>
        <v>10</v>
      </c>
      <c r="S16" s="3"/>
    </row>
    <row r="17" ht="14.25">
      <c r="A17" s="1"/>
      <c r="B17" s="36" t="s">
        <v>25</v>
      </c>
      <c r="C17" s="37" t="s">
        <v>42</v>
      </c>
      <c r="D17" s="38" t="s">
        <v>34</v>
      </c>
      <c r="E17" s="39">
        <f ca="1">TODAY()+Sheet1!A12</f>
        <v>46110</v>
      </c>
      <c r="F17" s="40">
        <f t="shared" si="4"/>
        <v>46115</v>
      </c>
      <c r="G17" s="41">
        <v>12</v>
      </c>
      <c r="H17" s="42">
        <v>35</v>
      </c>
      <c r="I17" s="43">
        <f t="shared" si="8"/>
        <v>420</v>
      </c>
      <c r="J17" s="44">
        <v>2</v>
      </c>
      <c r="K17" s="45">
        <v>300</v>
      </c>
      <c r="L17" s="45">
        <f t="shared" si="9"/>
        <v>600</v>
      </c>
      <c r="M17" s="46">
        <v>100</v>
      </c>
      <c r="N17" s="46">
        <v>500</v>
      </c>
      <c r="O17" s="46">
        <v>5</v>
      </c>
      <c r="P17" s="47">
        <v>100</v>
      </c>
      <c r="Q17" s="47">
        <v>80</v>
      </c>
      <c r="R17" s="48">
        <f t="shared" si="5"/>
        <v>20</v>
      </c>
      <c r="S17" s="3"/>
    </row>
    <row r="18" ht="20" customHeight="1">
      <c r="A18" s="1"/>
      <c r="B18" s="50" t="s">
        <v>43</v>
      </c>
      <c r="C18" s="51" t="s">
        <v>44</v>
      </c>
      <c r="D18" s="52" t="s">
        <v>34</v>
      </c>
      <c r="E18" s="53">
        <f ca="1">TODAY()+Sheet1!A13</f>
        <v>46111</v>
      </c>
      <c r="F18" s="53">
        <f t="shared" si="4"/>
        <v>46116</v>
      </c>
      <c r="G18" s="54">
        <f>SUM(G19:G21)</f>
        <v>38</v>
      </c>
      <c r="H18" s="55">
        <f>ROUND(AVERAGE(H19,H20,H21),1)</f>
        <v>40</v>
      </c>
      <c r="I18" s="56">
        <f>SUM(I19:I21)</f>
        <v>1520</v>
      </c>
      <c r="J18" s="57">
        <f>SUM(J19:J21)</f>
        <v>7</v>
      </c>
      <c r="K18" s="58">
        <f>ROUND(AVERAGE(K19,K20,K21),1)</f>
        <v>200</v>
      </c>
      <c r="L18" s="58">
        <f>SUM(L19:L21)</f>
        <v>1400</v>
      </c>
      <c r="M18" s="58">
        <f>SUM(M19:M21)</f>
        <v>1400</v>
      </c>
      <c r="N18" s="58">
        <f>SUM(N19:N21)</f>
        <v>1500</v>
      </c>
      <c r="O18" s="58">
        <f>SUM(O19:O21)</f>
        <v>20</v>
      </c>
      <c r="P18" s="58">
        <f>SUM(P19:P21)</f>
        <v>1000</v>
      </c>
      <c r="Q18" s="58">
        <f>SUM(Q19:Q21)</f>
        <v>950</v>
      </c>
      <c r="R18" s="59">
        <f t="shared" si="5"/>
        <v>50</v>
      </c>
      <c r="S18" s="3"/>
    </row>
    <row r="19" ht="14.25">
      <c r="A19" s="1"/>
      <c r="B19" s="36" t="s">
        <v>25</v>
      </c>
      <c r="C19" s="37" t="s">
        <v>45</v>
      </c>
      <c r="D19" s="38" t="s">
        <v>34</v>
      </c>
      <c r="E19" s="39">
        <f ca="1">TODAY()+Sheet1!A14</f>
        <v>46112</v>
      </c>
      <c r="F19" s="40">
        <f t="shared" si="4"/>
        <v>46117</v>
      </c>
      <c r="G19" s="41">
        <v>10</v>
      </c>
      <c r="H19" s="42">
        <v>40</v>
      </c>
      <c r="I19" s="43">
        <f t="shared" ref="I19:I21" si="10">G19*H19</f>
        <v>400</v>
      </c>
      <c r="J19" s="44">
        <v>1</v>
      </c>
      <c r="K19" s="45">
        <v>200</v>
      </c>
      <c r="L19" s="45">
        <f t="shared" ref="L19:L21" si="11">J19*K19</f>
        <v>200</v>
      </c>
      <c r="M19" s="46">
        <v>300</v>
      </c>
      <c r="N19" s="46">
        <v>500</v>
      </c>
      <c r="O19" s="46">
        <v>10</v>
      </c>
      <c r="P19" s="47">
        <v>200</v>
      </c>
      <c r="Q19" s="47">
        <v>220</v>
      </c>
      <c r="R19" s="48">
        <f t="shared" si="5"/>
        <v>-20</v>
      </c>
      <c r="S19" s="3"/>
    </row>
    <row r="20" ht="14.25">
      <c r="A20" s="1"/>
      <c r="B20" s="36" t="s">
        <v>25</v>
      </c>
      <c r="C20" s="37" t="s">
        <v>46</v>
      </c>
      <c r="D20" s="38" t="s">
        <v>34</v>
      </c>
      <c r="E20" s="39">
        <f ca="1">TODAY()+Sheet1!A15</f>
        <v>46113</v>
      </c>
      <c r="F20" s="40">
        <f t="shared" si="4"/>
        <v>46118</v>
      </c>
      <c r="G20" s="41">
        <v>20</v>
      </c>
      <c r="H20" s="42">
        <v>40</v>
      </c>
      <c r="I20" s="43">
        <f t="shared" si="10"/>
        <v>800</v>
      </c>
      <c r="J20" s="44">
        <v>4</v>
      </c>
      <c r="K20" s="45">
        <v>200</v>
      </c>
      <c r="L20" s="45">
        <f t="shared" si="11"/>
        <v>800</v>
      </c>
      <c r="M20" s="46">
        <v>1000</v>
      </c>
      <c r="N20" s="46">
        <v>500</v>
      </c>
      <c r="O20" s="46">
        <v>5</v>
      </c>
      <c r="P20" s="47">
        <v>300</v>
      </c>
      <c r="Q20" s="47">
        <v>280</v>
      </c>
      <c r="R20" s="48">
        <f t="shared" si="5"/>
        <v>20</v>
      </c>
      <c r="S20" s="3"/>
    </row>
    <row r="21" ht="14.25">
      <c r="A21" s="1"/>
      <c r="B21" s="36" t="s">
        <v>25</v>
      </c>
      <c r="C21" s="37" t="s">
        <v>47</v>
      </c>
      <c r="D21" s="38" t="s">
        <v>34</v>
      </c>
      <c r="E21" s="39">
        <f ca="1">TODAY()+Sheet1!A16</f>
        <v>46114</v>
      </c>
      <c r="F21" s="40">
        <f t="shared" si="4"/>
        <v>46119</v>
      </c>
      <c r="G21" s="41">
        <v>8</v>
      </c>
      <c r="H21" s="42">
        <v>40</v>
      </c>
      <c r="I21" s="43">
        <f t="shared" si="10"/>
        <v>320</v>
      </c>
      <c r="J21" s="44">
        <v>2</v>
      </c>
      <c r="K21" s="45">
        <v>200</v>
      </c>
      <c r="L21" s="45">
        <f t="shared" si="11"/>
        <v>400</v>
      </c>
      <c r="M21" s="46">
        <v>100</v>
      </c>
      <c r="N21" s="46">
        <v>500</v>
      </c>
      <c r="O21" s="46">
        <v>5</v>
      </c>
      <c r="P21" s="47">
        <v>500</v>
      </c>
      <c r="Q21" s="47">
        <v>450</v>
      </c>
      <c r="R21" s="48">
        <f t="shared" si="5"/>
        <v>50</v>
      </c>
      <c r="S21" s="3"/>
    </row>
    <row r="22" ht="20" customHeight="1">
      <c r="A22" s="1"/>
      <c r="B22" s="50" t="s">
        <v>48</v>
      </c>
      <c r="C22" s="51" t="s">
        <v>49</v>
      </c>
      <c r="D22" s="52" t="s">
        <v>34</v>
      </c>
      <c r="E22" s="53">
        <f ca="1">TODAY()+Sheet1!A17</f>
        <v>46115</v>
      </c>
      <c r="F22" s="53">
        <f t="shared" si="4"/>
        <v>46120</v>
      </c>
      <c r="G22" s="54">
        <f>SUM(G23:G25)</f>
        <v>52</v>
      </c>
      <c r="H22" s="55">
        <f>ROUND(AVERAGE(H23,H24,H25),1)</f>
        <v>40</v>
      </c>
      <c r="I22" s="56">
        <f>SUM(I23:I25)</f>
        <v>2080</v>
      </c>
      <c r="J22" s="57">
        <f>SUM(J23:J25)</f>
        <v>3</v>
      </c>
      <c r="K22" s="58">
        <f>ROUND(AVERAGE(K23,K24,K25),1)</f>
        <v>266.69999999999999</v>
      </c>
      <c r="L22" s="58">
        <f>SUM(L23:L25)</f>
        <v>800</v>
      </c>
      <c r="M22" s="58">
        <f>SUM(M23:M25)</f>
        <v>750</v>
      </c>
      <c r="N22" s="58">
        <f>SUM(N23:N25)</f>
        <v>1500</v>
      </c>
      <c r="O22" s="58">
        <f>SUM(O23:O25)</f>
        <v>35</v>
      </c>
      <c r="P22" s="58">
        <f>SUM(P23:P25)</f>
        <v>400</v>
      </c>
      <c r="Q22" s="58">
        <f>SUM(Q23:Q25)</f>
        <v>390</v>
      </c>
      <c r="R22" s="59">
        <f t="shared" si="5"/>
        <v>10</v>
      </c>
      <c r="S22" s="3"/>
    </row>
    <row r="23" ht="14.25">
      <c r="A23" s="1"/>
      <c r="B23" s="36" t="s">
        <v>25</v>
      </c>
      <c r="C23" s="37" t="s">
        <v>50</v>
      </c>
      <c r="D23" s="38" t="s">
        <v>34</v>
      </c>
      <c r="E23" s="39">
        <f ca="1">TODAY()+Sheet1!A18</f>
        <v>46116</v>
      </c>
      <c r="F23" s="40">
        <f t="shared" si="4"/>
        <v>46121</v>
      </c>
      <c r="G23" s="41">
        <v>20</v>
      </c>
      <c r="H23" s="42">
        <v>40</v>
      </c>
      <c r="I23" s="43">
        <f t="shared" ref="I23:I25" si="12">G23*H23</f>
        <v>800</v>
      </c>
      <c r="J23" s="44">
        <v>1</v>
      </c>
      <c r="K23" s="45">
        <v>300</v>
      </c>
      <c r="L23" s="45">
        <f t="shared" ref="L23:L25" si="13">J23*K23</f>
        <v>300</v>
      </c>
      <c r="M23" s="46">
        <v>250</v>
      </c>
      <c r="N23" s="46">
        <v>500</v>
      </c>
      <c r="O23" s="46">
        <v>20</v>
      </c>
      <c r="P23" s="47">
        <v>100</v>
      </c>
      <c r="Q23" s="47">
        <v>110</v>
      </c>
      <c r="R23" s="48">
        <f t="shared" si="5"/>
        <v>-10</v>
      </c>
      <c r="S23" s="3"/>
    </row>
    <row r="24" ht="14.25">
      <c r="A24" s="1"/>
      <c r="B24" s="36" t="s">
        <v>25</v>
      </c>
      <c r="C24" s="37" t="s">
        <v>51</v>
      </c>
      <c r="D24" s="38" t="s">
        <v>34</v>
      </c>
      <c r="E24" s="39">
        <f ca="1">TODAY()+Sheet1!A19</f>
        <v>46117</v>
      </c>
      <c r="F24" s="40">
        <f t="shared" si="4"/>
        <v>46122</v>
      </c>
      <c r="G24" s="41">
        <v>20</v>
      </c>
      <c r="H24" s="42">
        <v>40</v>
      </c>
      <c r="I24" s="43">
        <f t="shared" si="12"/>
        <v>800</v>
      </c>
      <c r="J24" s="44">
        <v>1</v>
      </c>
      <c r="K24" s="45">
        <v>400</v>
      </c>
      <c r="L24" s="45">
        <f t="shared" si="13"/>
        <v>400</v>
      </c>
      <c r="M24" s="46">
        <v>400</v>
      </c>
      <c r="N24" s="46">
        <v>500</v>
      </c>
      <c r="O24" s="46">
        <v>5</v>
      </c>
      <c r="P24" s="47">
        <v>100</v>
      </c>
      <c r="Q24" s="47">
        <v>90</v>
      </c>
      <c r="R24" s="48">
        <f t="shared" si="5"/>
        <v>10</v>
      </c>
      <c r="S24" s="3"/>
    </row>
    <row r="25" ht="14.25">
      <c r="A25" s="1"/>
      <c r="B25" s="61" t="s">
        <v>25</v>
      </c>
      <c r="C25" s="62" t="s">
        <v>52</v>
      </c>
      <c r="D25" s="63" t="s">
        <v>34</v>
      </c>
      <c r="E25" s="39">
        <f ca="1">TODAY()+Sheet1!A20</f>
        <v>46118</v>
      </c>
      <c r="F25" s="40">
        <f t="shared" si="4"/>
        <v>46123</v>
      </c>
      <c r="G25" s="64">
        <v>12</v>
      </c>
      <c r="H25" s="65">
        <v>40</v>
      </c>
      <c r="I25" s="66">
        <f t="shared" si="12"/>
        <v>480</v>
      </c>
      <c r="J25" s="67">
        <v>1</v>
      </c>
      <c r="K25" s="68">
        <v>100</v>
      </c>
      <c r="L25" s="68">
        <f t="shared" si="13"/>
        <v>100</v>
      </c>
      <c r="M25" s="69">
        <v>100</v>
      </c>
      <c r="N25" s="69">
        <v>500</v>
      </c>
      <c r="O25" s="69">
        <v>10</v>
      </c>
      <c r="P25" s="70">
        <v>200</v>
      </c>
      <c r="Q25" s="70">
        <v>190</v>
      </c>
      <c r="R25" s="71">
        <f t="shared" si="5"/>
        <v>10</v>
      </c>
      <c r="S25" s="3"/>
    </row>
    <row r="26" ht="25" customHeight="1">
      <c r="A26" s="72"/>
      <c r="B26" s="73" t="s">
        <v>13</v>
      </c>
      <c r="C26" s="74"/>
      <c r="D26" s="74"/>
      <c r="E26" s="74"/>
      <c r="F26" s="74"/>
      <c r="G26" s="75">
        <f>SUM(G6,G10,G14,G18,G22)</f>
        <v>176</v>
      </c>
      <c r="H26" s="76">
        <f>ROUND(AVERAGE(H6,H10,H14,H18,H22),0)</f>
        <v>38</v>
      </c>
      <c r="I26" s="77">
        <f>SUM(I6,I10,I14,I18,I22)</f>
        <v>6810</v>
      </c>
      <c r="J26" s="78">
        <f>SUM(J6,J10,J14,J18,J22)</f>
        <v>22</v>
      </c>
      <c r="K26" s="76">
        <f>ROUND(AVERAGE(K6,K10,K14,K18,K22),0)</f>
        <v>197</v>
      </c>
      <c r="L26" s="79">
        <f>SUM(L6,L10,L14,L18,L22)</f>
        <v>4600</v>
      </c>
      <c r="M26" s="79">
        <f>SUM(M6:M25)</f>
        <v>8700</v>
      </c>
      <c r="N26" s="79">
        <f>SUM(N6:N25)</f>
        <v>15000</v>
      </c>
      <c r="O26" s="79">
        <f>SUM(O6:O25)</f>
        <v>210</v>
      </c>
      <c r="P26" s="80">
        <f>SUM(P6,P10,P14,P18,P22)</f>
        <v>2600</v>
      </c>
      <c r="Q26" s="80">
        <f>SUM(Q6,Q10,Q14,Q18,Q22)</f>
        <v>2590</v>
      </c>
      <c r="R26" s="81">
        <f>SUM(R6,R10,R14,R18,R22)</f>
        <v>10</v>
      </c>
      <c r="S26" s="3"/>
    </row>
    <row r="27" ht="28" customHeight="1">
      <c r="A27" s="82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4"/>
      <c r="S27" s="85"/>
    </row>
  </sheetData>
  <mergeCells count="1">
    <mergeCell ref="B2:C2"/>
  </mergeCells>
  <printOptions headings="0" gridLines="0"/>
  <pageMargins left="0.69999999999999996" right="0.69999999999999996" top="0.75" bottom="0.75" header="0.29999999999999999" footer="0.29999999999999999"/>
  <pageSetup paperSize="1" scale="100" fitToWidth="1" fitToHeight="1" pageOrder="downThenOver" orientation="portrait" usePrinterDefaults="1" blackAndWhite="0" draft="0" cellComments="none" useFirstPageNumber="0" errors="displayed" horizontalDpi="600" verticalDpi="0" copies="1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00B0005C-006A-4A87-B4FD-00FF000F000D}">
            <xm:f>"Not Started"</xm:f>
            <x14:dxf>
              <fill>
                <patternFill patternType="solid">
                  <fgColor rgb="FFF2F2F2"/>
                  <bgColor rgb="FFF2F2F2"/>
                </patternFill>
              </fill>
            </x14:dxf>
          </x14:cfRule>
          <xm:sqref>D6:D25</xm:sqref>
        </x14:conditionalFormatting>
        <x14:conditionalFormatting xmlns:xm="http://schemas.microsoft.com/office/excel/2006/main">
          <x14:cfRule type="cellIs" priority="5" operator="equal" id="{00980064-0045-4D37-B35A-000C005400FF}">
            <xm:f>"In Progress"</xm:f>
            <x14:dxf>
              <fill>
                <patternFill patternType="solid">
                  <fgColor rgb="FFBED3E4"/>
                  <bgColor rgb="FFBED3E4"/>
                </patternFill>
              </fill>
            </x14:dxf>
          </x14:cfRule>
          <xm:sqref>D6:D25</xm:sqref>
        </x14:conditionalFormatting>
        <x14:conditionalFormatting xmlns:xm="http://schemas.microsoft.com/office/excel/2006/main">
          <x14:cfRule type="cellIs" priority="4" operator="equal" id="{00C00079-001F-46FA-889B-00DD0054003C}">
            <xm:f>"Approved"</xm:f>
            <x14:dxf>
              <fill>
                <patternFill patternType="solid">
                  <fgColor rgb="FFC5E0B2"/>
                  <bgColor rgb="FFC5E0B2"/>
                </patternFill>
              </fill>
            </x14:dxf>
          </x14:cfRule>
          <xm:sqref>D6:D25</xm:sqref>
        </x14:conditionalFormatting>
        <x14:conditionalFormatting xmlns:xm="http://schemas.microsoft.com/office/excel/2006/main">
          <x14:cfRule type="cellIs" priority="3" operator="equal" id="{00CD002B-0001-4CC0-B3AB-00C3008A005F}">
            <xm:f>"Needs Review"</xm:f>
            <x14:dxf>
              <fill>
                <patternFill patternType="solid">
                  <fgColor rgb="FFEAB290"/>
                  <bgColor rgb="FFEAB290"/>
                </patternFill>
              </fill>
            </x14:dxf>
          </x14:cfRule>
          <xm:sqref>D6:D25</xm:sqref>
        </x14:conditionalFormatting>
        <x14:conditionalFormatting xmlns:xm="http://schemas.microsoft.com/office/excel/2006/main">
          <x14:cfRule type="cellIs" priority="2" operator="greaterThan" id="{00930048-00FE-4594-9266-00A1002A0010}">
            <xm:f>0</xm:f>
            <x14:dxf>
              <fill>
                <patternFill patternType="solid">
                  <fgColor rgb="FFC5E0B2"/>
                  <bgColor rgb="FFC5E0B2"/>
                </patternFill>
              </fill>
            </x14:dxf>
          </x14:cfRule>
          <xm:sqref>R6:R26</xm:sqref>
        </x14:conditionalFormatting>
        <x14:conditionalFormatting xmlns:xm="http://schemas.microsoft.com/office/excel/2006/main">
          <x14:cfRule type="cellIs" priority="1" operator="lessThan" id="{00D60021-00AB-4D9A-998F-004700540052}">
            <xm:f>0</xm:f>
            <x14:dxf>
              <fill>
                <patternFill patternType="solid">
                  <fgColor rgb="FFF4B082"/>
                  <bgColor rgb="FFF4B082"/>
                </patternFill>
              </fill>
            </x14:dxf>
          </x14:cfRule>
          <xm:sqref>R6:R26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 disablePrompts="0">
        <x14:dataValidation xr:uid="{007D00BB-0024-4C1E-BA2C-00AB00FF0000}" type="list" allowBlank="1" errorStyle="stop" imeMode="noControl" operator="between" showDropDown="0" showErrorMessage="1" showInputMessage="1">
          <x14:formula1>
            <xm:f>"Not Started, In Progress, Complete, Needs Review, Approved"</xm:f>
          </x14:formula1>
          <xm:sqref>D6:D25</xm:sqref>
        </x14:dataValidation>
        <x14:dataValidation xr:uid="{0090003C-00EB-497F-9688-00C0007E00AF}" type="list" allowBlank="1" errorStyle="stop" imeMode="noControl" operator="between" showDropDown="0" showErrorMessage="1" showInputMessage="1">
          <x14:formula1>
            <xm:f>"$/HR, € / HR, £ / HR"</xm:f>
          </x14:formula1>
          <xm:sqref>H5</xm:sqref>
        </x14:dataValidation>
        <x14:dataValidation xr:uid="{002E003C-0070-46DC-A473-002800DE0015}" type="list" allowBlank="1" errorStyle="stop" imeMode="noControl" operator="between" showDropDown="0" showErrorMessage="1" showInputMessage="1">
          <x14:formula1>
            <xm:f>"$/UNIT, € / UNIT, £ / UNIT"</xm:f>
          </x14:formula1>
          <xm:sqref>K5</xm:sqref>
        </x14:dataValidation>
        <x14:dataValidation xr:uid="{002F0034-00D9-452F-A272-00B8008300C4}" type="none" allowBlank="1" errorStyle="stop" imeMode="noControl" operator="between" showDropDown="0" showErrorMessage="1" showInputMessage="1">
          <x14:formula1>
            <xm:f>"$, €, £"</xm:f>
          </x14:formula1>
          <xm:sqref>L26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cols>
    <col customWidth="1" min="2" max="2" width="13.140625"/>
  </cols>
  <sheetData>
    <row r="1">
      <c r="A1">
        <v>1</v>
      </c>
      <c r="B1" s="86">
        <f ca="1">TODAY()</f>
        <v>46098</v>
      </c>
    </row>
    <row r="2">
      <c r="A2">
        <v>2</v>
      </c>
      <c r="B2" s="86">
        <f t="shared" ref="B2:B9" ca="1" si="14">TODAY()+A2</f>
        <v>46100</v>
      </c>
    </row>
    <row r="3">
      <c r="A3">
        <v>3</v>
      </c>
      <c r="B3" s="86">
        <f t="shared" ca="1" si="14"/>
        <v>46101</v>
      </c>
    </row>
    <row r="4">
      <c r="A4">
        <v>4</v>
      </c>
      <c r="B4" s="86">
        <f t="shared" ca="1" si="14"/>
        <v>46102</v>
      </c>
    </row>
    <row r="5">
      <c r="A5">
        <v>5</v>
      </c>
      <c r="B5" s="86">
        <f t="shared" ca="1" si="14"/>
        <v>46103</v>
      </c>
    </row>
    <row r="6">
      <c r="A6">
        <v>6</v>
      </c>
      <c r="B6" s="86">
        <f t="shared" ca="1" si="14"/>
        <v>46104</v>
      </c>
    </row>
    <row r="7">
      <c r="A7">
        <v>7</v>
      </c>
      <c r="B7" s="86">
        <f t="shared" ca="1" si="14"/>
        <v>46105</v>
      </c>
    </row>
    <row r="8">
      <c r="A8">
        <v>8</v>
      </c>
      <c r="B8" s="86">
        <f t="shared" ca="1" si="14"/>
        <v>46106</v>
      </c>
    </row>
    <row r="9">
      <c r="A9">
        <v>9</v>
      </c>
      <c r="B9" s="86">
        <f t="shared" ca="1" si="14"/>
        <v>46107</v>
      </c>
    </row>
    <row r="10">
      <c r="A10">
        <v>10</v>
      </c>
      <c r="B10" s="86">
        <f t="shared" ref="B10:B20" ca="1" si="15">TODAY()+A10</f>
        <v>46108</v>
      </c>
    </row>
    <row r="11">
      <c r="A11">
        <v>11</v>
      </c>
      <c r="B11" s="86">
        <f t="shared" ca="1" si="15"/>
        <v>46109</v>
      </c>
    </row>
    <row r="12">
      <c r="A12">
        <v>12</v>
      </c>
      <c r="B12" s="86">
        <f t="shared" ca="1" si="15"/>
        <v>46110</v>
      </c>
    </row>
    <row r="13">
      <c r="A13">
        <v>13</v>
      </c>
      <c r="B13" s="86">
        <f t="shared" ca="1" si="15"/>
        <v>46111</v>
      </c>
    </row>
    <row r="14">
      <c r="A14">
        <v>14</v>
      </c>
      <c r="B14" s="86">
        <f t="shared" ca="1" si="15"/>
        <v>46112</v>
      </c>
    </row>
    <row r="15">
      <c r="A15">
        <v>15</v>
      </c>
      <c r="B15" s="86">
        <f t="shared" ca="1" si="15"/>
        <v>46113</v>
      </c>
    </row>
    <row r="16">
      <c r="A16">
        <v>16</v>
      </c>
      <c r="B16" s="86">
        <f t="shared" ca="1" si="15"/>
        <v>46114</v>
      </c>
    </row>
    <row r="17">
      <c r="A17">
        <v>17</v>
      </c>
      <c r="B17" s="86">
        <f t="shared" ca="1" si="15"/>
        <v>46115</v>
      </c>
    </row>
    <row r="18">
      <c r="A18">
        <v>18</v>
      </c>
      <c r="B18" s="86">
        <f t="shared" ca="1" si="15"/>
        <v>46116</v>
      </c>
    </row>
    <row r="19">
      <c r="A19">
        <v>19</v>
      </c>
      <c r="B19" s="86">
        <f t="shared" ca="1" si="15"/>
        <v>46117</v>
      </c>
    </row>
    <row r="20">
      <c r="A20">
        <v>20</v>
      </c>
      <c r="B20" s="86">
        <f t="shared" ca="1" si="15"/>
        <v>46118</v>
      </c>
    </row>
    <row r="21">
      <c r="A21">
        <v>21</v>
      </c>
      <c r="B21" s="86">
        <f ca="1">TODAY()</f>
        <v>46098</v>
      </c>
    </row>
    <row r="22">
      <c r="A22">
        <v>22</v>
      </c>
      <c r="B22" s="86">
        <f t="shared" ref="B22:B25" ca="1" si="16">TODAY()+A22</f>
        <v>46120</v>
      </c>
    </row>
    <row r="23">
      <c r="A23">
        <v>23</v>
      </c>
      <c r="B23" s="86">
        <f t="shared" ca="1" si="16"/>
        <v>46121</v>
      </c>
    </row>
    <row r="24">
      <c r="A24">
        <v>24</v>
      </c>
      <c r="B24" s="86">
        <f t="shared" ca="1" si="16"/>
        <v>46122</v>
      </c>
    </row>
    <row r="25">
      <c r="A25">
        <v>25</v>
      </c>
      <c r="B25" s="86">
        <f t="shared" ca="1" si="16"/>
        <v>46123</v>
      </c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onlyoffice/9.3.1.4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cp:revision>9</cp:revision>
  <dcterms:modified xsi:type="dcterms:W3CDTF">2026-03-17T10:29:59Z</dcterms:modified>
  <dc:creator/>
</cp:coreProperties>
</file>